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875" windowHeight="7275" activeTab="6"/>
  </bookViews>
  <sheets>
    <sheet name="JAN " sheetId="6" r:id="rId1"/>
    <sheet name="FEV" sheetId="25" r:id="rId2"/>
    <sheet name="MAR" sheetId="26" r:id="rId3"/>
    <sheet name="ABR" sheetId="19" r:id="rId4"/>
    <sheet name="MAI" sheetId="20" r:id="rId5"/>
    <sheet name="JUN" sheetId="21" r:id="rId6"/>
    <sheet name="JUL" sheetId="22" r:id="rId7"/>
    <sheet name="AGO" sheetId="23" r:id="rId8"/>
    <sheet name="SET" sheetId="27" r:id="rId9"/>
    <sheet name="OUT" sheetId="28" r:id="rId10"/>
    <sheet name="NOV" sheetId="29" r:id="rId11"/>
    <sheet name="DEZ" sheetId="24" r:id="rId12"/>
  </sheets>
  <calcPr calcId="145621"/>
  <fileRecoveryPr repairLoad="1"/>
</workbook>
</file>

<file path=xl/calcChain.xml><?xml version="1.0" encoding="utf-8"?>
<calcChain xmlns="http://schemas.openxmlformats.org/spreadsheetml/2006/main">
  <c r="F11" i="24" l="1"/>
  <c r="I10" i="24" s="1"/>
  <c r="F11" i="29"/>
  <c r="I10" i="29" s="1"/>
  <c r="F11" i="28"/>
  <c r="I10" i="28" s="1"/>
  <c r="F11" i="27"/>
  <c r="I10" i="27" s="1"/>
  <c r="F10" i="22"/>
  <c r="I7" i="22" s="1"/>
  <c r="F10" i="21"/>
  <c r="I7" i="21" s="1"/>
  <c r="F10" i="26"/>
  <c r="I7" i="26" s="1"/>
  <c r="F10" i="25"/>
  <c r="I7" i="25" s="1"/>
  <c r="F10" i="6"/>
  <c r="I9" i="6" s="1"/>
  <c r="I7" i="24" l="1"/>
  <c r="I8" i="24"/>
  <c r="I9" i="24"/>
  <c r="I6" i="24"/>
  <c r="I8" i="29"/>
  <c r="I9" i="29"/>
  <c r="I7" i="29"/>
  <c r="I6" i="29"/>
  <c r="I6" i="28"/>
  <c r="I7" i="28"/>
  <c r="I8" i="28"/>
  <c r="I9" i="28"/>
  <c r="I8" i="27"/>
  <c r="I6" i="27"/>
  <c r="I7" i="27"/>
  <c r="I9" i="27"/>
  <c r="I8" i="22"/>
  <c r="I6" i="22"/>
  <c r="I8" i="21"/>
  <c r="I9" i="21"/>
  <c r="I6" i="21"/>
  <c r="I10" i="21" s="1"/>
  <c r="I6" i="26"/>
  <c r="I9" i="26"/>
  <c r="I8" i="26"/>
  <c r="I8" i="25"/>
  <c r="I6" i="25"/>
  <c r="I6" i="6"/>
  <c r="I7" i="6"/>
  <c r="I9" i="22"/>
  <c r="I10" i="22" s="1"/>
  <c r="I9" i="25"/>
  <c r="I8" i="6"/>
  <c r="I10" i="6" s="1"/>
  <c r="I11" i="24" l="1"/>
  <c r="I11" i="29"/>
  <c r="I11" i="28"/>
  <c r="I11" i="27"/>
  <c r="I10" i="26"/>
  <c r="I10" i="25"/>
  <c r="F10" i="23"/>
  <c r="I9" i="23" s="1"/>
  <c r="I8" i="23" l="1"/>
  <c r="I6" i="23"/>
  <c r="I10" i="23" s="1"/>
  <c r="I7" i="23"/>
  <c r="F10" i="20"/>
  <c r="I9" i="20" s="1"/>
  <c r="I6" i="20" l="1"/>
  <c r="I8" i="20"/>
  <c r="I7" i="20"/>
  <c r="F10" i="19"/>
  <c r="I10" i="20" l="1"/>
  <c r="I7" i="19"/>
  <c r="I6" i="19"/>
  <c r="I8" i="19"/>
  <c r="I9" i="19"/>
  <c r="I10" i="19" l="1"/>
</calcChain>
</file>

<file path=xl/sharedStrings.xml><?xml version="1.0" encoding="utf-8"?>
<sst xmlns="http://schemas.openxmlformats.org/spreadsheetml/2006/main" count="368" uniqueCount="40">
  <si>
    <t>FUNDOS DE INVESTIMENTOS</t>
  </si>
  <si>
    <t>Base Legal</t>
  </si>
  <si>
    <t>Limite de Resolução CMN 3922/2010</t>
  </si>
  <si>
    <t>BANCO</t>
  </si>
  <si>
    <t>DATA DA APLICAÇÃO</t>
  </si>
  <si>
    <t>% TOTAL</t>
  </si>
  <si>
    <t>TIPO DE FUNDO</t>
  </si>
  <si>
    <t>FI 100% Títulos TESOURO NACIONAL - ARTº 7º, I, "b"</t>
  </si>
  <si>
    <t>FINANCEIRO</t>
  </si>
  <si>
    <t>FI Renda Fixa - ARTº 7º , IV</t>
  </si>
  <si>
    <t>RF FLUXO</t>
  </si>
  <si>
    <t>13.077.415/0001-05</t>
  </si>
  <si>
    <t>CNPJ  DO FUNDO</t>
  </si>
  <si>
    <t>IRF-M1</t>
  </si>
  <si>
    <t>DATA DO RESGATE</t>
  </si>
  <si>
    <t>IMEDIATO</t>
  </si>
  <si>
    <t>11.328.882/0001-35</t>
  </si>
  <si>
    <t>INSTITUTO DE PREVIDÊNCIA SOCIAL DOS SERVIDORES PÚBLICOS DO MUNICÍPIO DO MORENO - MORENOPREV</t>
  </si>
  <si>
    <t>CARTEIRA DE INVESTIMENTO - 2017</t>
  </si>
  <si>
    <t>IMA B</t>
  </si>
  <si>
    <t>BRADESSCO</t>
  </si>
  <si>
    <t>B.B.</t>
  </si>
  <si>
    <t>C/C ( BB; SANT e CEF )</t>
  </si>
  <si>
    <t>CEF</t>
  </si>
  <si>
    <t>10.740.658/0001-93</t>
  </si>
  <si>
    <t>11.484.558/0001-06</t>
  </si>
  <si>
    <t>28.04.2017</t>
  </si>
  <si>
    <t>31.05.2017</t>
  </si>
  <si>
    <t>31.08.2017</t>
  </si>
  <si>
    <t>31.01.2017</t>
  </si>
  <si>
    <t>28.02.2017</t>
  </si>
  <si>
    <t>FIC FI REF</t>
  </si>
  <si>
    <t>07.187.570/0001-81</t>
  </si>
  <si>
    <t>30.03.2017</t>
  </si>
  <si>
    <t>30.06.2017</t>
  </si>
  <si>
    <t>31.07.2017</t>
  </si>
  <si>
    <t>30.09.2017</t>
  </si>
  <si>
    <t>31.10.2017</t>
  </si>
  <si>
    <t>30.11.2017</t>
  </si>
  <si>
    <t>30.12.2017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</si>
</sst>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54">
    <xf numFmtId="0" fontId="0" fillId="0" borderId="0" xfId="0"/>
    <xf numFmtId="0" fontId="3" fillId="0" borderId="7" xfId="0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/>
    </xf>
    <xf numFmtId="43" fontId="3" fillId="0" borderId="8" xfId="0" applyNumberFormat="1" applyFont="1" applyBorder="1"/>
    <xf numFmtId="0" fontId="3" fillId="2" borderId="9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wrapText="1"/>
    </xf>
    <xf numFmtId="0" fontId="3" fillId="4" borderId="4" xfId="0" applyFont="1" applyFill="1" applyBorder="1" applyAlignment="1">
      <alignment horizontal="left" vertical="center"/>
    </xf>
    <xf numFmtId="43" fontId="3" fillId="4" borderId="5" xfId="1" applyFont="1" applyFill="1" applyBorder="1"/>
    <xf numFmtId="14" fontId="3" fillId="4" borderId="5" xfId="0" applyNumberFormat="1" applyFont="1" applyFill="1" applyBorder="1" applyAlignment="1">
      <alignment horizontal="center"/>
    </xf>
    <xf numFmtId="43" fontId="3" fillId="5" borderId="5" xfId="1" applyFont="1" applyFill="1" applyBorder="1"/>
    <xf numFmtId="0" fontId="3" fillId="7" borderId="4" xfId="0" applyFont="1" applyFill="1" applyBorder="1"/>
    <xf numFmtId="0" fontId="3" fillId="7" borderId="5" xfId="0" applyFont="1" applyFill="1" applyBorder="1"/>
    <xf numFmtId="0" fontId="3" fillId="7" borderId="5" xfId="0" applyFont="1" applyFill="1" applyBorder="1" applyAlignment="1">
      <alignment horizontal="center"/>
    </xf>
    <xf numFmtId="43" fontId="3" fillId="7" borderId="5" xfId="1" applyFont="1" applyFill="1" applyBorder="1"/>
    <xf numFmtId="0" fontId="3" fillId="7" borderId="6" xfId="0" applyFont="1" applyFill="1" applyBorder="1"/>
    <xf numFmtId="17" fontId="7" fillId="0" borderId="0" xfId="0" applyNumberFormat="1" applyFont="1" applyAlignment="1">
      <alignment horizontal="center"/>
    </xf>
    <xf numFmtId="0" fontId="3" fillId="8" borderId="4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wrapText="1"/>
    </xf>
    <xf numFmtId="0" fontId="3" fillId="8" borderId="5" xfId="0" applyFont="1" applyFill="1" applyBorder="1"/>
    <xf numFmtId="43" fontId="3" fillId="8" borderId="5" xfId="2" applyNumberFormat="1" applyFont="1" applyFill="1" applyBorder="1"/>
    <xf numFmtId="43" fontId="4" fillId="7" borderId="5" xfId="1" applyFont="1" applyFill="1" applyBorder="1"/>
    <xf numFmtId="43" fontId="0" fillId="0" borderId="0" xfId="0" applyNumberFormat="1"/>
    <xf numFmtId="43" fontId="4" fillId="8" borderId="5" xfId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4" fontId="5" fillId="6" borderId="8" xfId="0" applyNumberFormat="1" applyFont="1" applyFill="1" applyBorder="1"/>
    <xf numFmtId="9" fontId="4" fillId="5" borderId="1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9" borderId="4" xfId="0" applyFont="1" applyFill="1" applyBorder="1" applyAlignment="1">
      <alignment horizontal="left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/>
    <xf numFmtId="0" fontId="3" fillId="9" borderId="5" xfId="0" applyFont="1" applyFill="1" applyBorder="1" applyAlignment="1">
      <alignment horizontal="center"/>
    </xf>
    <xf numFmtId="43" fontId="4" fillId="9" borderId="5" xfId="1" applyFont="1" applyFill="1" applyBorder="1"/>
    <xf numFmtId="14" fontId="3" fillId="9" borderId="5" xfId="0" applyNumberFormat="1" applyFont="1" applyFill="1" applyBorder="1" applyAlignment="1">
      <alignment horizontal="center"/>
    </xf>
    <xf numFmtId="43" fontId="3" fillId="9" borderId="5" xfId="1" applyFont="1" applyFill="1" applyBorder="1"/>
    <xf numFmtId="43" fontId="4" fillId="4" borderId="5" xfId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9" fontId="3" fillId="6" borderId="11" xfId="0" applyNumberFormat="1" applyFont="1" applyFill="1" applyBorder="1" applyAlignment="1">
      <alignment horizontal="center" vertical="center"/>
    </xf>
    <xf numFmtId="0" fontId="3" fillId="9" borderId="5" xfId="0" applyFont="1" applyFill="1" applyBorder="1" applyAlignment="1">
      <alignment wrapText="1"/>
    </xf>
    <xf numFmtId="43" fontId="4" fillId="9" borderId="5" xfId="1" applyFont="1" applyFill="1" applyBorder="1" applyAlignment="1">
      <alignment horizontal="right"/>
    </xf>
    <xf numFmtId="43" fontId="3" fillId="8" borderId="5" xfId="1" applyFont="1" applyFill="1" applyBorder="1" applyAlignment="1">
      <alignment vertical="center"/>
    </xf>
    <xf numFmtId="43" fontId="3" fillId="4" borderId="5" xfId="1" applyFont="1" applyFill="1" applyBorder="1" applyAlignment="1">
      <alignment horizontal="right"/>
    </xf>
    <xf numFmtId="43" fontId="3" fillId="9" borderId="5" xfId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9" fontId="3" fillId="6" borderId="10" xfId="0" applyNumberFormat="1" applyFont="1" applyFill="1" applyBorder="1" applyAlignment="1">
      <alignment horizontal="center" vertical="center"/>
    </xf>
    <xf numFmtId="9" fontId="3" fillId="6" borderId="11" xfId="0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G6" sqref="G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42736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29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31</v>
      </c>
      <c r="B6" s="22" t="s">
        <v>32</v>
      </c>
      <c r="C6" s="23" t="s">
        <v>7</v>
      </c>
      <c r="D6" s="50">
        <v>1</v>
      </c>
      <c r="E6" s="22" t="s">
        <v>20</v>
      </c>
      <c r="F6" s="28">
        <v>168334.59</v>
      </c>
      <c r="G6" s="24"/>
      <c r="H6" s="22" t="s">
        <v>15</v>
      </c>
      <c r="I6" s="25">
        <f>F6/F10*100</f>
        <v>80.119036326540723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6196.14</v>
      </c>
      <c r="G7" s="13"/>
      <c r="H7" s="13" t="s">
        <v>15</v>
      </c>
      <c r="I7" s="14">
        <f>F7/F10*100</f>
        <v>2.9490597609459357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10664.23</v>
      </c>
      <c r="G8" s="38"/>
      <c r="H8" s="38" t="s">
        <v>15</v>
      </c>
      <c r="I8" s="39">
        <f>F8/F10*100</f>
        <v>5.0756521922475075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24910.65</v>
      </c>
      <c r="G9" s="16"/>
      <c r="H9" s="16"/>
      <c r="I9" s="18">
        <f>F9/F10*100</f>
        <v>11.856251720265822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210105.61000000002</v>
      </c>
      <c r="G10" s="2"/>
      <c r="H10" s="2"/>
      <c r="I10" s="4">
        <f>SUM(I6:I9)</f>
        <v>99.999999999999972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43009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37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46">
        <v>196106.96</v>
      </c>
      <c r="G6" s="24"/>
      <c r="H6" s="22" t="s">
        <v>15</v>
      </c>
      <c r="I6" s="25">
        <f>F6/F11*100</f>
        <v>26.544028313852547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7">
        <v>6846.23</v>
      </c>
      <c r="G7" s="13"/>
      <c r="H7" s="13" t="s">
        <v>15</v>
      </c>
      <c r="I7" s="14">
        <f>F7/F11*100</f>
        <v>0.92667044026967083</v>
      </c>
      <c r="J7" s="53"/>
    </row>
    <row r="8" spans="1:14" ht="26.25" x14ac:dyDescent="0.25">
      <c r="A8" s="33" t="s">
        <v>13</v>
      </c>
      <c r="B8" s="34" t="s">
        <v>16</v>
      </c>
      <c r="C8" s="44" t="s">
        <v>7</v>
      </c>
      <c r="D8" s="43"/>
      <c r="E8" s="34" t="s">
        <v>21</v>
      </c>
      <c r="F8" s="48">
        <v>320968.69</v>
      </c>
      <c r="G8" s="38"/>
      <c r="H8" s="38" t="s">
        <v>15</v>
      </c>
      <c r="I8" s="39">
        <f>F8/F11*100</f>
        <v>43.444669150040163</v>
      </c>
      <c r="J8" s="53"/>
    </row>
    <row r="9" spans="1:14" x14ac:dyDescent="0.25">
      <c r="A9" s="33" t="s">
        <v>10</v>
      </c>
      <c r="B9" s="34" t="s">
        <v>11</v>
      </c>
      <c r="C9" s="35" t="s">
        <v>9</v>
      </c>
      <c r="D9" s="31">
        <v>0.3</v>
      </c>
      <c r="E9" s="36" t="s">
        <v>21</v>
      </c>
      <c r="F9" s="39">
        <v>11387.32</v>
      </c>
      <c r="G9" s="38"/>
      <c r="H9" s="38" t="s">
        <v>15</v>
      </c>
      <c r="I9" s="39">
        <f>F9/F11*100</f>
        <v>1.5413289997402406</v>
      </c>
      <c r="J9" s="53"/>
    </row>
    <row r="10" spans="1:14" x14ac:dyDescent="0.25">
      <c r="A10" s="15" t="s">
        <v>22</v>
      </c>
      <c r="B10" s="16"/>
      <c r="C10" s="16"/>
      <c r="D10" s="17"/>
      <c r="E10" s="16"/>
      <c r="F10" s="18">
        <v>203489.59</v>
      </c>
      <c r="G10" s="16"/>
      <c r="H10" s="16"/>
      <c r="I10" s="18">
        <f>F10/F11*100</f>
        <v>27.543303096097382</v>
      </c>
      <c r="J10" s="19"/>
    </row>
    <row r="11" spans="1:14" ht="15.75" thickBot="1" x14ac:dyDescent="0.3">
      <c r="A11" s="1"/>
      <c r="B11" s="2"/>
      <c r="C11" s="2"/>
      <c r="D11" s="3"/>
      <c r="E11" s="2"/>
      <c r="F11" s="30">
        <f>SUM(F6:F10)</f>
        <v>738798.78999999992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43040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38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46">
        <v>197310.96</v>
      </c>
      <c r="G6" s="24"/>
      <c r="H6" s="22" t="s">
        <v>15</v>
      </c>
      <c r="I6" s="25">
        <f>F6/F11*100</f>
        <v>43.499709782883031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7">
        <v>6792.78</v>
      </c>
      <c r="G7" s="13"/>
      <c r="H7" s="13" t="s">
        <v>15</v>
      </c>
      <c r="I7" s="12">
        <f>F7/F11*100</f>
        <v>1.4975547157591862</v>
      </c>
      <c r="J7" s="53"/>
    </row>
    <row r="8" spans="1:14" ht="26.25" x14ac:dyDescent="0.25">
      <c r="A8" s="33" t="s">
        <v>13</v>
      </c>
      <c r="B8" s="34" t="s">
        <v>16</v>
      </c>
      <c r="C8" s="44" t="s">
        <v>7</v>
      </c>
      <c r="D8" s="43"/>
      <c r="E8" s="34" t="s">
        <v>21</v>
      </c>
      <c r="F8" s="48">
        <v>39978.31</v>
      </c>
      <c r="G8" s="38"/>
      <c r="H8" s="38" t="s">
        <v>15</v>
      </c>
      <c r="I8" s="39">
        <f>F8/F11*100</f>
        <v>8.8137267317037544</v>
      </c>
      <c r="J8" s="53"/>
    </row>
    <row r="9" spans="1:14" x14ac:dyDescent="0.25">
      <c r="A9" s="33" t="s">
        <v>10</v>
      </c>
      <c r="B9" s="34" t="s">
        <v>11</v>
      </c>
      <c r="C9" s="35" t="s">
        <v>9</v>
      </c>
      <c r="D9" s="31">
        <v>0.3</v>
      </c>
      <c r="E9" s="36" t="s">
        <v>21</v>
      </c>
      <c r="F9" s="39">
        <v>11441.92</v>
      </c>
      <c r="G9" s="38"/>
      <c r="H9" s="38" t="s">
        <v>15</v>
      </c>
      <c r="I9" s="39">
        <f>F9/F11*100</f>
        <v>2.5225167388520382</v>
      </c>
      <c r="J9" s="53"/>
    </row>
    <row r="10" spans="1:14" x14ac:dyDescent="0.25">
      <c r="A10" s="15" t="s">
        <v>22</v>
      </c>
      <c r="B10" s="16"/>
      <c r="C10" s="16"/>
      <c r="D10" s="17"/>
      <c r="E10" s="16"/>
      <c r="F10" s="18">
        <v>198067.47</v>
      </c>
      <c r="G10" s="16"/>
      <c r="H10" s="16"/>
      <c r="I10" s="18">
        <f>F10/F11*100</f>
        <v>43.66649203080199</v>
      </c>
      <c r="J10" s="19"/>
    </row>
    <row r="11" spans="1:14" ht="15.75" thickBot="1" x14ac:dyDescent="0.3">
      <c r="A11" s="1"/>
      <c r="B11" s="2"/>
      <c r="C11" s="2"/>
      <c r="D11" s="3"/>
      <c r="E11" s="2"/>
      <c r="F11" s="30">
        <f>SUM(F6:F10)</f>
        <v>453591.44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M12" sqref="M12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43070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39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46">
        <v>198405.17</v>
      </c>
      <c r="G6" s="24"/>
      <c r="H6" s="22" t="s">
        <v>15</v>
      </c>
      <c r="I6" s="25">
        <f>F6/F11*100</f>
        <v>60.71315720815619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7">
        <v>6847.57</v>
      </c>
      <c r="G7" s="13"/>
      <c r="H7" s="13" t="s">
        <v>15</v>
      </c>
      <c r="I7" s="12">
        <f>F7/F11*100</f>
        <v>2.095396979342091</v>
      </c>
      <c r="J7" s="53"/>
    </row>
    <row r="8" spans="1:14" ht="26.25" x14ac:dyDescent="0.25">
      <c r="A8" s="33" t="s">
        <v>13</v>
      </c>
      <c r="B8" s="34" t="s">
        <v>16</v>
      </c>
      <c r="C8" s="44" t="s">
        <v>7</v>
      </c>
      <c r="D8" s="43"/>
      <c r="E8" s="34" t="s">
        <v>21</v>
      </c>
      <c r="F8" s="48">
        <v>40201.69</v>
      </c>
      <c r="G8" s="38"/>
      <c r="H8" s="38" t="s">
        <v>15</v>
      </c>
      <c r="I8" s="39">
        <f>F8/F11*100</f>
        <v>12.301955261566826</v>
      </c>
      <c r="J8" s="53"/>
    </row>
    <row r="9" spans="1:14" x14ac:dyDescent="0.25">
      <c r="A9" s="33" t="s">
        <v>10</v>
      </c>
      <c r="B9" s="34" t="s">
        <v>11</v>
      </c>
      <c r="C9" s="35" t="s">
        <v>9</v>
      </c>
      <c r="D9" s="31">
        <v>0.3</v>
      </c>
      <c r="E9" s="36" t="s">
        <v>21</v>
      </c>
      <c r="F9" s="39">
        <v>11493.12</v>
      </c>
      <c r="G9" s="38"/>
      <c r="H9" s="38" t="s">
        <v>15</v>
      </c>
      <c r="I9" s="39">
        <f>F9/F11*100</f>
        <v>3.5169627957386593</v>
      </c>
      <c r="J9" s="53"/>
    </row>
    <row r="10" spans="1:14" x14ac:dyDescent="0.25">
      <c r="A10" s="15" t="s">
        <v>22</v>
      </c>
      <c r="B10" s="16"/>
      <c r="C10" s="16"/>
      <c r="D10" s="17"/>
      <c r="E10" s="16"/>
      <c r="F10" s="18">
        <v>69843.509999999995</v>
      </c>
      <c r="G10" s="16"/>
      <c r="H10" s="16"/>
      <c r="I10" s="18">
        <f>F10/F11*100</f>
        <v>21.372527755196238</v>
      </c>
      <c r="J10" s="19"/>
    </row>
    <row r="11" spans="1:14" ht="15.75" thickBot="1" x14ac:dyDescent="0.3">
      <c r="A11" s="1"/>
      <c r="B11" s="2"/>
      <c r="C11" s="2"/>
      <c r="D11" s="3"/>
      <c r="E11" s="2"/>
      <c r="F11" s="30">
        <f>SUM(F6:F10)</f>
        <v>326791.06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J6:J9"/>
    <mergeCell ref="D6:D7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10" sqref="F10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42767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30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210165.56</v>
      </c>
      <c r="G6" s="24"/>
      <c r="H6" s="22" t="s">
        <v>15</v>
      </c>
      <c r="I6" s="25">
        <f>F6/F10*100</f>
        <v>57.454683257042142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6433.25</v>
      </c>
      <c r="G7" s="13"/>
      <c r="H7" s="13" t="s">
        <v>15</v>
      </c>
      <c r="I7" s="14">
        <f>F7/F10*100</f>
        <v>1.7587103284827748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10750</v>
      </c>
      <c r="G8" s="38"/>
      <c r="H8" s="38" t="s">
        <v>15</v>
      </c>
      <c r="I8" s="39">
        <f>F8/F10*100</f>
        <v>2.9388156889892088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138444.79999999999</v>
      </c>
      <c r="G9" s="16"/>
      <c r="H9" s="16"/>
      <c r="I9" s="18">
        <f>F9/F10*100</f>
        <v>37.847790725485879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365793.61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E14" sqref="E14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42795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33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194930.33</v>
      </c>
      <c r="G6" s="24"/>
      <c r="H6" s="22" t="s">
        <v>15</v>
      </c>
      <c r="I6" s="25">
        <f>F6/F10*100</f>
        <v>52.089294790224237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6499.8</v>
      </c>
      <c r="G7" s="13"/>
      <c r="H7" s="13" t="s">
        <v>15</v>
      </c>
      <c r="I7" s="14">
        <f>F7/F10*100</f>
        <v>1.7368769563848763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10854.44</v>
      </c>
      <c r="G8" s="38"/>
      <c r="H8" s="38" t="s">
        <v>15</v>
      </c>
      <c r="I8" s="39">
        <f>F8/F10*100</f>
        <v>2.9005241254288219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161938.82999999999</v>
      </c>
      <c r="G9" s="16"/>
      <c r="H9" s="16"/>
      <c r="I9" s="18">
        <f>F9/F10*100</f>
        <v>43.273304127962071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374223.39999999997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D12" sqref="D12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42826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26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183489.96</v>
      </c>
      <c r="G6" s="24"/>
      <c r="H6" s="22" t="s">
        <v>15</v>
      </c>
      <c r="I6" s="25">
        <f>F6/F10*100</f>
        <v>48.742485310508876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6477.63</v>
      </c>
      <c r="G7" s="13"/>
      <c r="H7" s="13" t="s">
        <v>15</v>
      </c>
      <c r="I7" s="14">
        <f>F7/F10*100</f>
        <v>1.7207251291673487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10933.56</v>
      </c>
      <c r="G8" s="38"/>
      <c r="H8" s="38" t="s">
        <v>15</v>
      </c>
      <c r="I8" s="39">
        <f>F8/F10*100</f>
        <v>2.9044035308066309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175546.54</v>
      </c>
      <c r="G9" s="16"/>
      <c r="H9" s="16"/>
      <c r="I9" s="18">
        <f>F9/F10*100</f>
        <v>46.632386029517143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376447.69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G16" sqref="G1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42856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27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185107.33</v>
      </c>
      <c r="G6" s="24"/>
      <c r="H6" s="22" t="s">
        <v>15</v>
      </c>
      <c r="I6" s="25">
        <f>F6/F10*100</f>
        <v>75.040806636863408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6400.37</v>
      </c>
      <c r="G7" s="13"/>
      <c r="H7" s="13" t="s">
        <v>15</v>
      </c>
      <c r="I7" s="14">
        <f>F7/F10*100</f>
        <v>2.594651046905498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11023.31</v>
      </c>
      <c r="G8" s="38"/>
      <c r="H8" s="38" t="s">
        <v>15</v>
      </c>
      <c r="I8" s="39">
        <f>F8/F10*100</f>
        <v>4.4687483429651484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44144.55</v>
      </c>
      <c r="G9" s="16"/>
      <c r="H9" s="16"/>
      <c r="I9" s="18">
        <f>F9/F10*100</f>
        <v>17.895793973265938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246675.56</v>
      </c>
      <c r="G10" s="2"/>
      <c r="H10" s="2"/>
      <c r="I10" s="4">
        <f>SUM(I6:I9)</f>
        <v>99.999999999999986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F17" sqref="F17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42887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34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176721.45</v>
      </c>
      <c r="G6" s="24"/>
      <c r="H6" s="22" t="s">
        <v>15</v>
      </c>
      <c r="I6" s="25">
        <f>F6/F10*100</f>
        <v>45.238540595970903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6409.95</v>
      </c>
      <c r="G7" s="13"/>
      <c r="H7" s="13" t="s">
        <v>15</v>
      </c>
      <c r="I7" s="14">
        <f>F7/F10*100</f>
        <v>1.6408691943911937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11103.37</v>
      </c>
      <c r="G8" s="38"/>
      <c r="H8" s="38" t="s">
        <v>15</v>
      </c>
      <c r="I8" s="39">
        <f>F8/F10*100</f>
        <v>2.8423275980198524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196408.8</v>
      </c>
      <c r="G9" s="16"/>
      <c r="H9" s="16"/>
      <c r="I9" s="18">
        <f>F9/F10*100</f>
        <v>50.278262611618054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390643.57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F15" sqref="F15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42917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35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180695.57</v>
      </c>
      <c r="G6" s="24"/>
      <c r="H6" s="22" t="s">
        <v>15</v>
      </c>
      <c r="I6" s="25">
        <f>F6/F10*100</f>
        <v>64.250637677433616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6664.61</v>
      </c>
      <c r="G7" s="13"/>
      <c r="H7" s="13" t="s">
        <v>15</v>
      </c>
      <c r="I7" s="14">
        <f>F7/F10*100</f>
        <v>2.3697617067834087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11182.53</v>
      </c>
      <c r="G8" s="38"/>
      <c r="H8" s="38" t="s">
        <v>15</v>
      </c>
      <c r="I8" s="39">
        <f>F8/F10*100</f>
        <v>3.9762163695935202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82692.740000000005</v>
      </c>
      <c r="G9" s="16"/>
      <c r="H9" s="16"/>
      <c r="I9" s="18">
        <f>F9/F10*100</f>
        <v>29.403384246189447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281235.45</v>
      </c>
      <c r="G10" s="2"/>
      <c r="H10" s="2"/>
      <c r="I10" s="4">
        <f>SUM(I6:I9)</f>
        <v>99.999999999999986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C7" sqref="C7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42948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28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193565.02</v>
      </c>
      <c r="G6" s="24"/>
      <c r="H6" s="22" t="s">
        <v>15</v>
      </c>
      <c r="I6" s="25">
        <f>F6/F10*100</f>
        <v>68.049320626576105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6753.05</v>
      </c>
      <c r="G7" s="13"/>
      <c r="H7" s="13" t="s">
        <v>15</v>
      </c>
      <c r="I7" s="14">
        <f>F7/F10*100</f>
        <v>2.3740883794876773</v>
      </c>
      <c r="J7" s="53"/>
    </row>
    <row r="8" spans="1:14" x14ac:dyDescent="0.25">
      <c r="A8" s="33" t="s">
        <v>10</v>
      </c>
      <c r="B8" s="34" t="s">
        <v>11</v>
      </c>
      <c r="C8" s="35" t="s">
        <v>9</v>
      </c>
      <c r="D8" s="31">
        <v>0.3</v>
      </c>
      <c r="E8" s="36" t="s">
        <v>21</v>
      </c>
      <c r="F8" s="37">
        <v>11261.33</v>
      </c>
      <c r="G8" s="38"/>
      <c r="H8" s="38" t="s">
        <v>15</v>
      </c>
      <c r="I8" s="39">
        <f>F8/F10*100</f>
        <v>3.9590100311083085</v>
      </c>
      <c r="J8" s="53"/>
    </row>
    <row r="9" spans="1:14" x14ac:dyDescent="0.25">
      <c r="A9" s="15" t="s">
        <v>22</v>
      </c>
      <c r="B9" s="16"/>
      <c r="C9" s="16"/>
      <c r="D9" s="17"/>
      <c r="E9" s="16"/>
      <c r="F9" s="26">
        <v>72868.73</v>
      </c>
      <c r="G9" s="16"/>
      <c r="H9" s="16"/>
      <c r="I9" s="18">
        <f>F9/F10*100</f>
        <v>25.617580962827919</v>
      </c>
      <c r="J9" s="19"/>
    </row>
    <row r="10" spans="1:14" ht="15.75" thickBot="1" x14ac:dyDescent="0.3">
      <c r="A10" s="1"/>
      <c r="B10" s="2"/>
      <c r="C10" s="2"/>
      <c r="D10" s="3"/>
      <c r="E10" s="2"/>
      <c r="F10" s="30">
        <f>SUM(F6:F9)</f>
        <v>284448.12999999995</v>
      </c>
      <c r="G10" s="2"/>
      <c r="H10" s="2"/>
      <c r="I10" s="4">
        <f>SUM(I6:I9)</f>
        <v>100</v>
      </c>
      <c r="J10" s="5"/>
    </row>
  </sheetData>
  <mergeCells count="4">
    <mergeCell ref="A1:J1"/>
    <mergeCell ref="A3:J3"/>
    <mergeCell ref="D6:D7"/>
    <mergeCell ref="J6:J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sqref="A1:XFD1048576"/>
    </sheetView>
  </sheetViews>
  <sheetFormatPr defaultRowHeight="15" x14ac:dyDescent="0.25"/>
  <cols>
    <col min="1" max="1" width="13.5703125" customWidth="1"/>
    <col min="2" max="2" width="17.28515625" customWidth="1"/>
    <col min="3" max="3" width="21.85546875" bestFit="1" customWidth="1"/>
    <col min="4" max="4" width="14.85546875" customWidth="1"/>
    <col min="5" max="5" width="13.7109375" bestFit="1" customWidth="1"/>
    <col min="6" max="6" width="13.5703125" bestFit="1" customWidth="1"/>
    <col min="7" max="7" width="10.7109375" bestFit="1" customWidth="1"/>
    <col min="8" max="8" width="10.7109375" customWidth="1"/>
    <col min="9" max="9" width="8.42578125" customWidth="1"/>
    <col min="10" max="10" width="12" bestFit="1" customWidth="1"/>
    <col min="13" max="13" width="13.28515625" bestFit="1" customWidth="1"/>
    <col min="14" max="14" width="14.28515625" bestFit="1" customWidth="1"/>
  </cols>
  <sheetData>
    <row r="1" spans="1:14" ht="15.75" x14ac:dyDescent="0.25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0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4" ht="15.75" x14ac:dyDescent="0.2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</row>
    <row r="4" spans="1:14" ht="15.75" thickBot="1" x14ac:dyDescent="0.3">
      <c r="A4" s="20">
        <v>42979</v>
      </c>
    </row>
    <row r="5" spans="1:14" ht="39" customHeight="1" x14ac:dyDescent="0.25">
      <c r="A5" s="6" t="s">
        <v>0</v>
      </c>
      <c r="B5" s="7" t="s">
        <v>12</v>
      </c>
      <c r="C5" s="7" t="s">
        <v>1</v>
      </c>
      <c r="D5" s="7" t="s">
        <v>2</v>
      </c>
      <c r="E5" s="7" t="s">
        <v>3</v>
      </c>
      <c r="F5" s="7" t="s">
        <v>36</v>
      </c>
      <c r="G5" s="7" t="s">
        <v>4</v>
      </c>
      <c r="H5" s="7" t="s">
        <v>14</v>
      </c>
      <c r="I5" s="7" t="s">
        <v>5</v>
      </c>
      <c r="J5" s="8" t="s">
        <v>6</v>
      </c>
    </row>
    <row r="6" spans="1:14" ht="25.5" customHeight="1" x14ac:dyDescent="0.25">
      <c r="A6" s="21" t="s">
        <v>13</v>
      </c>
      <c r="B6" s="22" t="s">
        <v>25</v>
      </c>
      <c r="C6" s="23" t="s">
        <v>7</v>
      </c>
      <c r="D6" s="50">
        <v>1</v>
      </c>
      <c r="E6" s="22" t="s">
        <v>20</v>
      </c>
      <c r="F6" s="28">
        <v>194945.43</v>
      </c>
      <c r="G6" s="24"/>
      <c r="H6" s="22" t="s">
        <v>15</v>
      </c>
      <c r="I6" s="25">
        <f>F6/F11*100</f>
        <v>16.022082110941174</v>
      </c>
      <c r="J6" s="52" t="s">
        <v>8</v>
      </c>
      <c r="M6" s="27"/>
      <c r="N6" s="27"/>
    </row>
    <row r="7" spans="1:14" ht="26.25" x14ac:dyDescent="0.25">
      <c r="A7" s="11" t="s">
        <v>19</v>
      </c>
      <c r="B7" s="9" t="s">
        <v>24</v>
      </c>
      <c r="C7" s="10" t="s">
        <v>7</v>
      </c>
      <c r="D7" s="51"/>
      <c r="E7" s="9" t="s">
        <v>23</v>
      </c>
      <c r="F7" s="40">
        <v>6874.59</v>
      </c>
      <c r="G7" s="13"/>
      <c r="H7" s="13" t="s">
        <v>15</v>
      </c>
      <c r="I7" s="14">
        <f>F7/F11*100</f>
        <v>0.56500552723423725</v>
      </c>
      <c r="J7" s="53"/>
    </row>
    <row r="8" spans="1:14" ht="26.25" x14ac:dyDescent="0.25">
      <c r="A8" s="33" t="s">
        <v>13</v>
      </c>
      <c r="B8" s="34" t="s">
        <v>16</v>
      </c>
      <c r="C8" s="44" t="s">
        <v>7</v>
      </c>
      <c r="D8" s="43"/>
      <c r="E8" s="34" t="s">
        <v>21</v>
      </c>
      <c r="F8" s="45">
        <v>816798.49</v>
      </c>
      <c r="G8" s="38"/>
      <c r="H8" s="38" t="s">
        <v>15</v>
      </c>
      <c r="I8" s="39">
        <f>F8/F11*100</f>
        <v>67.13064509833734</v>
      </c>
      <c r="J8" s="53"/>
    </row>
    <row r="9" spans="1:14" x14ac:dyDescent="0.25">
      <c r="A9" s="33" t="s">
        <v>10</v>
      </c>
      <c r="B9" s="34" t="s">
        <v>11</v>
      </c>
      <c r="C9" s="35" t="s">
        <v>9</v>
      </c>
      <c r="D9" s="31">
        <v>0.3</v>
      </c>
      <c r="E9" s="36" t="s">
        <v>21</v>
      </c>
      <c r="F9" s="37">
        <v>11323.91</v>
      </c>
      <c r="G9" s="38"/>
      <c r="H9" s="38" t="s">
        <v>15</v>
      </c>
      <c r="I9" s="39">
        <f>F9/F11*100</f>
        <v>0.93068411932974215</v>
      </c>
      <c r="J9" s="53"/>
    </row>
    <row r="10" spans="1:14" x14ac:dyDescent="0.25">
      <c r="A10" s="15" t="s">
        <v>22</v>
      </c>
      <c r="B10" s="16"/>
      <c r="C10" s="16"/>
      <c r="D10" s="17"/>
      <c r="E10" s="16"/>
      <c r="F10" s="26">
        <v>186787.27</v>
      </c>
      <c r="G10" s="16"/>
      <c r="H10" s="16"/>
      <c r="I10" s="18">
        <f>F10/F11*100</f>
        <v>15.351583144157516</v>
      </c>
      <c r="J10" s="19"/>
    </row>
    <row r="11" spans="1:14" ht="15.75" thickBot="1" x14ac:dyDescent="0.3">
      <c r="A11" s="1"/>
      <c r="B11" s="2"/>
      <c r="C11" s="2"/>
      <c r="D11" s="3"/>
      <c r="E11" s="2"/>
      <c r="F11" s="30">
        <f>SUM(F6:F10)</f>
        <v>1216729.69</v>
      </c>
      <c r="G11" s="2"/>
      <c r="H11" s="2"/>
      <c r="I11" s="4">
        <f>SUM(I6:I10)</f>
        <v>100</v>
      </c>
      <c r="J11" s="5"/>
    </row>
  </sheetData>
  <mergeCells count="4">
    <mergeCell ref="A1:J1"/>
    <mergeCell ref="A3:J3"/>
    <mergeCell ref="D6:D7"/>
    <mergeCell ref="J6:J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JAN 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Moreno Prev</cp:lastModifiedBy>
  <cp:lastPrinted>2018-01-25T16:31:03Z</cp:lastPrinted>
  <dcterms:created xsi:type="dcterms:W3CDTF">2014-04-08T12:21:47Z</dcterms:created>
  <dcterms:modified xsi:type="dcterms:W3CDTF">2020-03-13T15:56:25Z</dcterms:modified>
</cp:coreProperties>
</file>